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أولويات" sheetId="1" state="visible" r:id="rId1"/>
    <sheet xmlns:r="http://schemas.openxmlformats.org/officeDocument/2006/relationships" name="منهجية الأولوية" sheetId="2" state="visible" r:id="rId2"/>
  </sheets>
  <definedNames>
    <definedName name="_xlnm._FilterDatabase" localSheetId="0" hidden="1">'الأولويات'!$A$3:$O$27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0404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BF7"/>
      </patternFill>
    </fill>
    <fill>
      <patternFill patternType="solid">
        <fgColor rgb="002E75B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 wrapText="1"/>
    </xf>
    <xf numFmtId="0" fontId="4" fillId="5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2" customWidth="1" min="3" max="3"/>
    <col width="9" customWidth="1" min="4" max="4"/>
    <col width="13" customWidth="1" min="5" max="5"/>
    <col width="13" customWidth="1" min="6" max="6"/>
    <col width="13" customWidth="1" min="7" max="7"/>
    <col width="12" customWidth="1" min="8" max="8"/>
    <col width="18" customWidth="1" min="9" max="9"/>
    <col width="12" customWidth="1" min="10" max="10"/>
    <col width="13" customWidth="1" min="11" max="11"/>
    <col width="13" customWidth="1" min="12" max="12"/>
    <col width="11" customWidth="1" min="13" max="13"/>
    <col width="15" customWidth="1" min="14" max="14"/>
    <col width="24" customWidth="1" min="15" max="15"/>
  </cols>
  <sheetData>
    <row r="1" ht="30" customHeight="1">
      <c r="A1" s="1" t="inlineStr">
        <is>
          <t>المناطق ذات الأولوية للإنارة — ولاية صحم</t>
        </is>
      </c>
    </row>
    <row r="2" ht="26" customHeight="1">
      <c r="A2" s="2" t="inlineStr">
        <is>
          <t>الأعمدة 12 و14 محسوبان آليًا: عدد الأعمدة = الطول (م) ÷ المسافة + 1، والتكلفة = عدد الأعمدة × سعر العمود. عدّل المسافة والسعر حسب طبيعة كل طريق.</t>
        </is>
      </c>
    </row>
    <row r="3" ht="38" customHeight="1">
      <c r="A3" s="3" t="inlineStr">
        <is>
          <t>م</t>
        </is>
      </c>
      <c r="B3" s="3" t="inlineStr">
        <is>
          <t>المنطقة / الموقع</t>
        </is>
      </c>
      <c r="C3" s="3" t="inlineStr">
        <is>
          <t>اسم الطريق</t>
        </is>
      </c>
      <c r="D3" s="3" t="inlineStr">
        <is>
          <t>الطول (كم)</t>
        </is>
      </c>
      <c r="E3" s="3" t="inlineStr">
        <is>
          <t>تصنيف المنطقة</t>
        </is>
      </c>
      <c r="F3" s="3" t="inlineStr">
        <is>
          <t>كثافة سكانية تقريبية</t>
        </is>
      </c>
      <c r="G3" s="3" t="inlineStr">
        <is>
          <t>وجود مرافق حيوية</t>
        </is>
      </c>
      <c r="H3" s="3" t="inlineStr">
        <is>
          <t>طلبات من الأهالي</t>
        </is>
      </c>
      <c r="I3" s="3" t="inlineStr">
        <is>
          <t>معيار الأولوية</t>
        </is>
      </c>
      <c r="J3" s="3" t="inlineStr">
        <is>
          <t>درجة الأولوية (1-5)</t>
        </is>
      </c>
      <c r="K3" s="3" t="inlineStr">
        <is>
          <t>المسافة بين الأعمدة (م)</t>
        </is>
      </c>
      <c r="L3" s="3" t="inlineStr">
        <is>
          <t>عدد الأعمدة المقترح</t>
        </is>
      </c>
      <c r="M3" s="3" t="inlineStr">
        <is>
          <t>سعر العمود (ر.ع)</t>
        </is>
      </c>
      <c r="N3" s="3" t="inlineStr">
        <is>
          <t>التكلفة التقديرية (ر.ع)</t>
        </is>
      </c>
      <c r="O3" s="3" t="inlineStr">
        <is>
          <t>ملاحظات</t>
        </is>
      </c>
    </row>
    <row r="4">
      <c r="A4" s="4" t="n">
        <v>1</v>
      </c>
      <c r="B4" s="4" t="inlineStr">
        <is>
          <t>مجز الصغرى</t>
        </is>
      </c>
      <c r="C4" s="4" t="n"/>
      <c r="D4" s="5" t="n"/>
      <c r="E4" s="4" t="n"/>
      <c r="F4" s="4" t="n"/>
      <c r="G4" s="4" t="n"/>
      <c r="H4" s="4" t="n"/>
      <c r="I4" s="4" t="n"/>
      <c r="J4" s="5" t="n"/>
      <c r="K4" s="5" t="n">
        <v>40</v>
      </c>
      <c r="L4" s="4">
        <f>IF(OR(D4="",K4=""),"",ROUNDUP(D4*1000/K4,0)+1)</f>
        <v/>
      </c>
      <c r="M4" s="4" t="n">
        <v>180</v>
      </c>
      <c r="N4" s="6">
        <f>IFERROR(L4*M4,"")</f>
        <v/>
      </c>
      <c r="O4" s="4" t="n"/>
    </row>
    <row r="5">
      <c r="A5" s="7" t="n">
        <v>2</v>
      </c>
      <c r="B5" s="7" t="inlineStr">
        <is>
          <t>مجز الكبرى</t>
        </is>
      </c>
      <c r="C5" s="7" t="n"/>
      <c r="D5" s="8" t="n"/>
      <c r="E5" s="7" t="n"/>
      <c r="F5" s="7" t="n"/>
      <c r="G5" s="7" t="n"/>
      <c r="H5" s="7" t="n"/>
      <c r="I5" s="7" t="n"/>
      <c r="J5" s="8" t="n"/>
      <c r="K5" s="8" t="n">
        <v>40</v>
      </c>
      <c r="L5" s="7">
        <f>IF(OR(D5="",K5=""),"",ROUNDUP(D5*1000/K5,0)+1)</f>
        <v/>
      </c>
      <c r="M5" s="7" t="n">
        <v>180</v>
      </c>
      <c r="N5" s="9">
        <f>IFERROR(L5*M5,"")</f>
        <v/>
      </c>
      <c r="O5" s="7" t="n"/>
    </row>
    <row r="6">
      <c r="A6" s="4" t="n">
        <v>3</v>
      </c>
      <c r="B6" s="4" t="inlineStr">
        <is>
          <t>الحويل</t>
        </is>
      </c>
      <c r="C6" s="4" t="n"/>
      <c r="D6" s="5" t="n"/>
      <c r="E6" s="4" t="n"/>
      <c r="F6" s="4" t="n"/>
      <c r="G6" s="4" t="n"/>
      <c r="H6" s="4" t="n"/>
      <c r="I6" s="4" t="n"/>
      <c r="J6" s="5" t="n"/>
      <c r="K6" s="5" t="n">
        <v>40</v>
      </c>
      <c r="L6" s="4">
        <f>IF(OR(D6="",K6=""),"",ROUNDUP(D6*1000/K6,0)+1)</f>
        <v/>
      </c>
      <c r="M6" s="4" t="n">
        <v>180</v>
      </c>
      <c r="N6" s="6">
        <f>IFERROR(L6*M6,"")</f>
        <v/>
      </c>
      <c r="O6" s="4" t="n"/>
    </row>
    <row r="7">
      <c r="A7" s="7" t="n">
        <v>4</v>
      </c>
      <c r="B7" s="7" t="inlineStr">
        <is>
          <t>المرفة</t>
        </is>
      </c>
      <c r="C7" s="7" t="n"/>
      <c r="D7" s="8" t="n"/>
      <c r="E7" s="7" t="n"/>
      <c r="F7" s="7" t="n"/>
      <c r="G7" s="7" t="n"/>
      <c r="H7" s="7" t="n"/>
      <c r="I7" s="7" t="n"/>
      <c r="J7" s="8" t="n"/>
      <c r="K7" s="8" t="n">
        <v>40</v>
      </c>
      <c r="L7" s="7">
        <f>IF(OR(D7="",K7=""),"",ROUNDUP(D7*1000/K7,0)+1)</f>
        <v/>
      </c>
      <c r="M7" s="7" t="n">
        <v>180</v>
      </c>
      <c r="N7" s="9">
        <f>IFERROR(L7*M7,"")</f>
        <v/>
      </c>
      <c r="O7" s="7" t="n"/>
    </row>
    <row r="8">
      <c r="A8" s="4" t="n">
        <v>5</v>
      </c>
      <c r="B8" s="4" t="inlineStr">
        <is>
          <t>الحديب</t>
        </is>
      </c>
      <c r="C8" s="4" t="n"/>
      <c r="D8" s="5" t="n"/>
      <c r="E8" s="4" t="n"/>
      <c r="F8" s="4" t="n"/>
      <c r="G8" s="4" t="n"/>
      <c r="H8" s="4" t="n"/>
      <c r="I8" s="4" t="n"/>
      <c r="J8" s="5" t="n"/>
      <c r="K8" s="5" t="n">
        <v>40</v>
      </c>
      <c r="L8" s="4">
        <f>IF(OR(D8="",K8=""),"",ROUNDUP(D8*1000/K8,0)+1)</f>
        <v/>
      </c>
      <c r="M8" s="4" t="n">
        <v>180</v>
      </c>
      <c r="N8" s="6">
        <f>IFERROR(L8*M8,"")</f>
        <v/>
      </c>
      <c r="O8" s="4" t="n"/>
    </row>
    <row r="9">
      <c r="A9" s="7" t="n">
        <v>6</v>
      </c>
      <c r="B9" s="7" t="inlineStr">
        <is>
          <t>الجويسة</t>
        </is>
      </c>
      <c r="C9" s="7" t="n"/>
      <c r="D9" s="8" t="n"/>
      <c r="E9" s="7" t="n"/>
      <c r="F9" s="7" t="n"/>
      <c r="G9" s="7" t="n"/>
      <c r="H9" s="7" t="n"/>
      <c r="I9" s="7" t="n"/>
      <c r="J9" s="8" t="n"/>
      <c r="K9" s="8" t="n">
        <v>40</v>
      </c>
      <c r="L9" s="7">
        <f>IF(OR(D9="",K9=""),"",ROUNDUP(D9*1000/K9,0)+1)</f>
        <v/>
      </c>
      <c r="M9" s="7" t="n">
        <v>180</v>
      </c>
      <c r="N9" s="9">
        <f>IFERROR(L9*M9,"")</f>
        <v/>
      </c>
      <c r="O9" s="7" t="n"/>
    </row>
    <row r="10">
      <c r="A10" s="4" t="n">
        <v>7</v>
      </c>
      <c r="B10" s="4" t="inlineStr">
        <is>
          <t>الديل</t>
        </is>
      </c>
      <c r="C10" s="4" t="n"/>
      <c r="D10" s="5" t="n"/>
      <c r="E10" s="4" t="n"/>
      <c r="F10" s="4" t="n"/>
      <c r="G10" s="4" t="n"/>
      <c r="H10" s="4" t="n"/>
      <c r="I10" s="4" t="n"/>
      <c r="J10" s="5" t="n"/>
      <c r="K10" s="5" t="n">
        <v>40</v>
      </c>
      <c r="L10" s="4">
        <f>IF(OR(D10="",K10=""),"",ROUNDUP(D10*1000/K10,0)+1)</f>
        <v/>
      </c>
      <c r="M10" s="4" t="n">
        <v>180</v>
      </c>
      <c r="N10" s="6">
        <f>IFERROR(L10*M10,"")</f>
        <v/>
      </c>
      <c r="O10" s="4" t="n"/>
    </row>
    <row r="11">
      <c r="A11" s="7" t="n">
        <v>8</v>
      </c>
      <c r="B11" s="7" t="inlineStr">
        <is>
          <t>حفيت</t>
        </is>
      </c>
      <c r="C11" s="7" t="n"/>
      <c r="D11" s="8" t="n"/>
      <c r="E11" s="7" t="n"/>
      <c r="F11" s="7" t="n"/>
      <c r="G11" s="7" t="n"/>
      <c r="H11" s="7" t="n"/>
      <c r="I11" s="7" t="n"/>
      <c r="J11" s="8" t="n"/>
      <c r="K11" s="8" t="n">
        <v>40</v>
      </c>
      <c r="L11" s="7">
        <f>IF(OR(D11="",K11=""),"",ROUNDUP(D11*1000/K11,0)+1)</f>
        <v/>
      </c>
      <c r="M11" s="7" t="n">
        <v>180</v>
      </c>
      <c r="N11" s="9">
        <f>IFERROR(L11*M11,"")</f>
        <v/>
      </c>
      <c r="O11" s="7" t="n"/>
    </row>
    <row r="12">
      <c r="A12" s="4" t="n">
        <v>9</v>
      </c>
      <c r="B12" s="4" t="inlineStr">
        <is>
          <t>خور الملح</t>
        </is>
      </c>
      <c r="C12" s="4" t="n"/>
      <c r="D12" s="5" t="n"/>
      <c r="E12" s="4" t="n"/>
      <c r="F12" s="4" t="n"/>
      <c r="G12" s="4" t="n"/>
      <c r="H12" s="4" t="n"/>
      <c r="I12" s="4" t="n"/>
      <c r="J12" s="5" t="n"/>
      <c r="K12" s="5" t="n">
        <v>40</v>
      </c>
      <c r="L12" s="4">
        <f>IF(OR(D12="",K12=""),"",ROUNDUP(D12*1000/K12,0)+1)</f>
        <v/>
      </c>
      <c r="M12" s="4" t="n">
        <v>180</v>
      </c>
      <c r="N12" s="6">
        <f>IFERROR(L12*M12,"")</f>
        <v/>
      </c>
      <c r="O12" s="4" t="n"/>
    </row>
    <row r="13">
      <c r="A13" s="7" t="n">
        <v>10</v>
      </c>
      <c r="B13" s="7" t="inlineStr">
        <is>
          <t>خور الحمام</t>
        </is>
      </c>
      <c r="C13" s="7" t="n"/>
      <c r="D13" s="8" t="n"/>
      <c r="E13" s="7" t="n"/>
      <c r="F13" s="7" t="n"/>
      <c r="G13" s="7" t="n"/>
      <c r="H13" s="7" t="n"/>
      <c r="I13" s="7" t="n"/>
      <c r="J13" s="8" t="n"/>
      <c r="K13" s="8" t="n">
        <v>40</v>
      </c>
      <c r="L13" s="7">
        <f>IF(OR(D13="",K13=""),"",ROUNDUP(D13*1000/K13,0)+1)</f>
        <v/>
      </c>
      <c r="M13" s="7" t="n">
        <v>180</v>
      </c>
      <c r="N13" s="9">
        <f>IFERROR(L13*M13,"")</f>
        <v/>
      </c>
      <c r="O13" s="7" t="n"/>
    </row>
    <row r="14">
      <c r="A14" s="4" t="n">
        <v>11</v>
      </c>
      <c r="B14" s="4" t="inlineStr">
        <is>
          <t>خور الشيادي</t>
        </is>
      </c>
      <c r="C14" s="4" t="n"/>
      <c r="D14" s="5" t="n"/>
      <c r="E14" s="4" t="n"/>
      <c r="F14" s="4" t="n"/>
      <c r="G14" s="4" t="n"/>
      <c r="H14" s="4" t="n"/>
      <c r="I14" s="4" t="n"/>
      <c r="J14" s="5" t="n"/>
      <c r="K14" s="5" t="n">
        <v>40</v>
      </c>
      <c r="L14" s="4">
        <f>IF(OR(D14="",K14=""),"",ROUNDUP(D14*1000/K14,0)+1)</f>
        <v/>
      </c>
      <c r="M14" s="4" t="n">
        <v>180</v>
      </c>
      <c r="N14" s="6">
        <f>IFERROR(L14*M14,"")</f>
        <v/>
      </c>
      <c r="O14" s="4" t="n"/>
    </row>
    <row r="15">
      <c r="A15" s="7" t="n">
        <v>12</v>
      </c>
      <c r="B15" s="7" t="inlineStr">
        <is>
          <t>حلة السوق</t>
        </is>
      </c>
      <c r="C15" s="7" t="n"/>
      <c r="D15" s="8" t="n"/>
      <c r="E15" s="7" t="n"/>
      <c r="F15" s="7" t="n"/>
      <c r="G15" s="7" t="n"/>
      <c r="H15" s="7" t="n"/>
      <c r="I15" s="7" t="n"/>
      <c r="J15" s="8" t="n"/>
      <c r="K15" s="8" t="n">
        <v>40</v>
      </c>
      <c r="L15" s="7">
        <f>IF(OR(D15="",K15=""),"",ROUNDUP(D15*1000/K15,0)+1)</f>
        <v/>
      </c>
      <c r="M15" s="7" t="n">
        <v>180</v>
      </c>
      <c r="N15" s="9">
        <f>IFERROR(L15*M15,"")</f>
        <v/>
      </c>
      <c r="O15" s="7" t="n"/>
    </row>
    <row r="16">
      <c r="A16" s="4" t="n">
        <v>13</v>
      </c>
      <c r="B16" s="4" t="inlineStr">
        <is>
          <t>وادي بني عمر</t>
        </is>
      </c>
      <c r="C16" s="4" t="n"/>
      <c r="D16" s="5" t="n"/>
      <c r="E16" s="4" t="n"/>
      <c r="F16" s="4" t="n"/>
      <c r="G16" s="4" t="n"/>
      <c r="H16" s="4" t="n"/>
      <c r="I16" s="4" t="n"/>
      <c r="J16" s="5" t="n"/>
      <c r="K16" s="5" t="n">
        <v>40</v>
      </c>
      <c r="L16" s="4">
        <f>IF(OR(D16="",K16=""),"",ROUNDUP(D16*1000/K16,0)+1)</f>
        <v/>
      </c>
      <c r="M16" s="4" t="n">
        <v>180</v>
      </c>
      <c r="N16" s="6">
        <f>IFERROR(L16*M16,"")</f>
        <v/>
      </c>
      <c r="O16" s="4" t="n"/>
    </row>
    <row r="17">
      <c r="A17" s="7" t="n">
        <v>14</v>
      </c>
      <c r="B17" s="7" t="inlineStr">
        <is>
          <t>الصرمي</t>
        </is>
      </c>
      <c r="C17" s="7" t="n"/>
      <c r="D17" s="8" t="n"/>
      <c r="E17" s="7" t="n"/>
      <c r="F17" s="7" t="n"/>
      <c r="G17" s="7" t="n"/>
      <c r="H17" s="7" t="n"/>
      <c r="I17" s="7" t="n"/>
      <c r="J17" s="8" t="n"/>
      <c r="K17" s="8" t="n">
        <v>40</v>
      </c>
      <c r="L17" s="7">
        <f>IF(OR(D17="",K17=""),"",ROUNDUP(D17*1000/K17,0)+1)</f>
        <v/>
      </c>
      <c r="M17" s="7" t="n">
        <v>180</v>
      </c>
      <c r="N17" s="9">
        <f>IFERROR(L17*M17,"")</f>
        <v/>
      </c>
      <c r="O17" s="7" t="n"/>
    </row>
    <row r="18">
      <c r="A18" s="4" t="n">
        <v>15</v>
      </c>
      <c r="B18" s="4" t="inlineStr">
        <is>
          <t>شافان</t>
        </is>
      </c>
      <c r="C18" s="4" t="n"/>
      <c r="D18" s="5" t="n"/>
      <c r="E18" s="4" t="n"/>
      <c r="F18" s="4" t="n"/>
      <c r="G18" s="4" t="n"/>
      <c r="H18" s="4" t="n"/>
      <c r="I18" s="4" t="n"/>
      <c r="J18" s="5" t="n"/>
      <c r="K18" s="5" t="n">
        <v>40</v>
      </c>
      <c r="L18" s="4">
        <f>IF(OR(D18="",K18=""),"",ROUNDUP(D18*1000/K18,0)+1)</f>
        <v/>
      </c>
      <c r="M18" s="4" t="n">
        <v>180</v>
      </c>
      <c r="N18" s="6">
        <f>IFERROR(L18*M18,"")</f>
        <v/>
      </c>
      <c r="O18" s="4" t="n"/>
    </row>
    <row r="19">
      <c r="A19" s="7" t="n">
        <v>16</v>
      </c>
      <c r="B19" s="7" t="inlineStr">
        <is>
          <t>المحموم</t>
        </is>
      </c>
      <c r="C19" s="7" t="n"/>
      <c r="D19" s="8" t="n"/>
      <c r="E19" s="7" t="n"/>
      <c r="F19" s="7" t="n"/>
      <c r="G19" s="7" t="n"/>
      <c r="H19" s="7" t="n"/>
      <c r="I19" s="7" t="n"/>
      <c r="J19" s="8" t="n"/>
      <c r="K19" s="8" t="n">
        <v>40</v>
      </c>
      <c r="L19" s="7">
        <f>IF(OR(D19="",K19=""),"",ROUNDUP(D19*1000/K19,0)+1)</f>
        <v/>
      </c>
      <c r="M19" s="7" t="n">
        <v>180</v>
      </c>
      <c r="N19" s="9">
        <f>IFERROR(L19*M19,"")</f>
        <v/>
      </c>
      <c r="O19" s="7" t="n"/>
    </row>
    <row r="20">
      <c r="A20" s="4" t="n">
        <v>17</v>
      </c>
      <c r="B20" s="4" t="n"/>
      <c r="C20" s="4" t="n"/>
      <c r="D20" s="5" t="n"/>
      <c r="E20" s="4" t="n"/>
      <c r="F20" s="4" t="n"/>
      <c r="G20" s="4" t="n"/>
      <c r="H20" s="4" t="n"/>
      <c r="I20" s="4" t="n"/>
      <c r="J20" s="5" t="n"/>
      <c r="K20" s="5" t="n">
        <v>40</v>
      </c>
      <c r="L20" s="4">
        <f>IF(OR(D20="",K20=""),"",ROUNDUP(D20*1000/K20,0)+1)</f>
        <v/>
      </c>
      <c r="M20" s="4" t="n">
        <v>180</v>
      </c>
      <c r="N20" s="6">
        <f>IFERROR(L20*M20,"")</f>
        <v/>
      </c>
      <c r="O20" s="4" t="n"/>
    </row>
    <row r="21">
      <c r="A21" s="7" t="n">
        <v>18</v>
      </c>
      <c r="B21" s="7" t="n"/>
      <c r="C21" s="7" t="n"/>
      <c r="D21" s="8" t="n"/>
      <c r="E21" s="7" t="n"/>
      <c r="F21" s="7" t="n"/>
      <c r="G21" s="7" t="n"/>
      <c r="H21" s="7" t="n"/>
      <c r="I21" s="7" t="n"/>
      <c r="J21" s="8" t="n"/>
      <c r="K21" s="8" t="n">
        <v>40</v>
      </c>
      <c r="L21" s="7">
        <f>IF(OR(D21="",K21=""),"",ROUNDUP(D21*1000/K21,0)+1)</f>
        <v/>
      </c>
      <c r="M21" s="7" t="n">
        <v>180</v>
      </c>
      <c r="N21" s="9">
        <f>IFERROR(L21*M21,"")</f>
        <v/>
      </c>
      <c r="O21" s="7" t="n"/>
    </row>
    <row r="22">
      <c r="A22" s="4" t="n">
        <v>19</v>
      </c>
      <c r="B22" s="4" t="n"/>
      <c r="C22" s="4" t="n"/>
      <c r="D22" s="5" t="n"/>
      <c r="E22" s="4" t="n"/>
      <c r="F22" s="4" t="n"/>
      <c r="G22" s="4" t="n"/>
      <c r="H22" s="4" t="n"/>
      <c r="I22" s="4" t="n"/>
      <c r="J22" s="5" t="n"/>
      <c r="K22" s="5" t="n">
        <v>40</v>
      </c>
      <c r="L22" s="4">
        <f>IF(OR(D22="",K22=""),"",ROUNDUP(D22*1000/K22,0)+1)</f>
        <v/>
      </c>
      <c r="M22" s="4" t="n">
        <v>180</v>
      </c>
      <c r="N22" s="6">
        <f>IFERROR(L22*M22,"")</f>
        <v/>
      </c>
      <c r="O22" s="4" t="n"/>
    </row>
    <row r="23">
      <c r="A23" s="7" t="n">
        <v>20</v>
      </c>
      <c r="B23" s="7" t="n"/>
      <c r="C23" s="7" t="n"/>
      <c r="D23" s="8" t="n"/>
      <c r="E23" s="7" t="n"/>
      <c r="F23" s="7" t="n"/>
      <c r="G23" s="7" t="n"/>
      <c r="H23" s="7" t="n"/>
      <c r="I23" s="7" t="n"/>
      <c r="J23" s="8" t="n"/>
      <c r="K23" s="8" t="n">
        <v>40</v>
      </c>
      <c r="L23" s="7">
        <f>IF(OR(D23="",K23=""),"",ROUNDUP(D23*1000/K23,0)+1)</f>
        <v/>
      </c>
      <c r="M23" s="7" t="n">
        <v>180</v>
      </c>
      <c r="N23" s="9">
        <f>IFERROR(L23*M23,"")</f>
        <v/>
      </c>
      <c r="O23" s="7" t="n"/>
    </row>
    <row r="24">
      <c r="A24" s="4" t="n">
        <v>21</v>
      </c>
      <c r="B24" s="4" t="n"/>
      <c r="C24" s="4" t="n"/>
      <c r="D24" s="5" t="n"/>
      <c r="E24" s="4" t="n"/>
      <c r="F24" s="4" t="n"/>
      <c r="G24" s="4" t="n"/>
      <c r="H24" s="4" t="n"/>
      <c r="I24" s="4" t="n"/>
      <c r="J24" s="5" t="n"/>
      <c r="K24" s="5" t="n">
        <v>40</v>
      </c>
      <c r="L24" s="4">
        <f>IF(OR(D24="",K24=""),"",ROUNDUP(D24*1000/K24,0)+1)</f>
        <v/>
      </c>
      <c r="M24" s="4" t="n">
        <v>180</v>
      </c>
      <c r="N24" s="6">
        <f>IFERROR(L24*M24,"")</f>
        <v/>
      </c>
      <c r="O24" s="4" t="n"/>
    </row>
    <row r="25">
      <c r="A25" s="7" t="n">
        <v>22</v>
      </c>
      <c r="B25" s="7" t="n"/>
      <c r="C25" s="7" t="n"/>
      <c r="D25" s="8" t="n"/>
      <c r="E25" s="7" t="n"/>
      <c r="F25" s="7" t="n"/>
      <c r="G25" s="7" t="n"/>
      <c r="H25" s="7" t="n"/>
      <c r="I25" s="7" t="n"/>
      <c r="J25" s="8" t="n"/>
      <c r="K25" s="8" t="n">
        <v>40</v>
      </c>
      <c r="L25" s="7">
        <f>IF(OR(D25="",K25=""),"",ROUNDUP(D25*1000/K25,0)+1)</f>
        <v/>
      </c>
      <c r="M25" s="7" t="n">
        <v>180</v>
      </c>
      <c r="N25" s="9">
        <f>IFERROR(L25*M25,"")</f>
        <v/>
      </c>
      <c r="O25" s="7" t="n"/>
    </row>
    <row r="26">
      <c r="A26" s="4" t="n">
        <v>23</v>
      </c>
      <c r="B26" s="4" t="n"/>
      <c r="C26" s="4" t="n"/>
      <c r="D26" s="5" t="n"/>
      <c r="E26" s="4" t="n"/>
      <c r="F26" s="4" t="n"/>
      <c r="G26" s="4" t="n"/>
      <c r="H26" s="4" t="n"/>
      <c r="I26" s="4" t="n"/>
      <c r="J26" s="5" t="n"/>
      <c r="K26" s="5" t="n">
        <v>40</v>
      </c>
      <c r="L26" s="4">
        <f>IF(OR(D26="",K26=""),"",ROUNDUP(D26*1000/K26,0)+1)</f>
        <v/>
      </c>
      <c r="M26" s="4" t="n">
        <v>180</v>
      </c>
      <c r="N26" s="6">
        <f>IFERROR(L26*M26,"")</f>
        <v/>
      </c>
      <c r="O26" s="4" t="n"/>
    </row>
    <row r="27">
      <c r="A27" s="7" t="n">
        <v>24</v>
      </c>
      <c r="B27" s="7" t="n"/>
      <c r="C27" s="7" t="n"/>
      <c r="D27" s="8" t="n"/>
      <c r="E27" s="7" t="n"/>
      <c r="F27" s="7" t="n"/>
      <c r="G27" s="7" t="n"/>
      <c r="H27" s="7" t="n"/>
      <c r="I27" s="7" t="n"/>
      <c r="J27" s="8" t="n"/>
      <c r="K27" s="8" t="n">
        <v>40</v>
      </c>
      <c r="L27" s="7">
        <f>IF(OR(D27="",K27=""),"",ROUNDUP(D27*1000/K27,0)+1)</f>
        <v/>
      </c>
      <c r="M27" s="7" t="n">
        <v>180</v>
      </c>
      <c r="N27" s="9">
        <f>IFERROR(L27*M27,"")</f>
        <v/>
      </c>
      <c r="O27" s="7" t="n"/>
    </row>
  </sheetData>
  <autoFilter ref="A3:O27"/>
  <mergeCells count="2">
    <mergeCell ref="A1:O1"/>
    <mergeCell ref="A2:O2"/>
  </mergeCells>
  <dataValidations count="3">
    <dataValidation sqref="E4:E400" showDropDown="0" showInputMessage="0" showErrorMessage="0" allowBlank="1" type="list">
      <formula1>"سكنية,تجارية,زراعية,ساحلية,جبلي"</formula1>
    </dataValidation>
    <dataValidation sqref="I4:I400" showDropDown="0" showInputMessage="0" showErrorMessage="0" allowBlank="1" type="list">
      <formula1>"كثافة سكانية,حوادث طرق,طلبات الأهالي,مرافق عامة,مدارس ومساجد"</formula1>
    </dataValidation>
    <dataValidation sqref="J4:J400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rightToLeft="1"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46" customWidth="1" min="3" max="3"/>
  </cols>
  <sheetData>
    <row r="1">
      <c r="A1" s="10" t="inlineStr">
        <is>
          <t>منهجية ترتيب الأولوية (مقترح للمراجعة)</t>
        </is>
      </c>
    </row>
    <row r="3">
      <c r="A3" s="11" t="inlineStr">
        <is>
          <t>المعيار</t>
        </is>
      </c>
      <c r="B3" s="11" t="inlineStr">
        <is>
          <t>الوزن المقترح</t>
        </is>
      </c>
      <c r="C3" s="11" t="inlineStr">
        <is>
          <t>طريقة القياس</t>
        </is>
      </c>
    </row>
    <row r="4">
      <c r="A4" s="12" t="inlineStr">
        <is>
          <t>كثافة السكان والمباني المخدومة</t>
        </is>
      </c>
      <c r="B4" s="12" t="inlineStr">
        <is>
          <t>30%</t>
        </is>
      </c>
      <c r="C4" s="12" t="inlineStr">
        <is>
          <t>عدد الوحدات السكنية على جانبي الطريق</t>
        </is>
      </c>
    </row>
    <row r="5">
      <c r="A5" s="13" t="inlineStr">
        <is>
          <t>وجود مرافق عامة (مدارس، مساجد، مركز صحي)</t>
        </is>
      </c>
      <c r="B5" s="13" t="inlineStr">
        <is>
          <t>25%</t>
        </is>
      </c>
      <c r="C5" s="13" t="inlineStr">
        <is>
          <t>عدد المرافق داخل نطاق 300 م من الطريق</t>
        </is>
      </c>
    </row>
    <row r="6">
      <c r="A6" s="12" t="inlineStr">
        <is>
          <t>حوادث/مخاطر ليلية مسجلة</t>
        </is>
      </c>
      <c r="B6" s="12" t="inlineStr">
        <is>
          <t>20%</t>
        </is>
      </c>
      <c r="C6" s="12" t="inlineStr">
        <is>
          <t>سجل الحوادث أو ملاحظات الفريق الميداني</t>
        </is>
      </c>
    </row>
    <row r="7">
      <c r="A7" s="13" t="inlineStr">
        <is>
          <t>طلبات الأهالي والمجالس البلدية</t>
        </is>
      </c>
      <c r="B7" s="13" t="inlineStr">
        <is>
          <t>15%</t>
        </is>
      </c>
      <c r="C7" s="13" t="inlineStr">
        <is>
          <t>عدد الطلبات الموثقة</t>
        </is>
      </c>
    </row>
    <row r="8">
      <c r="A8" s="12" t="inlineStr">
        <is>
          <t>طول المقطع وعدد الأعمدة المطلوبة</t>
        </is>
      </c>
      <c r="B8" s="12" t="inlineStr">
        <is>
          <t>10%</t>
        </is>
      </c>
      <c r="C8" s="12" t="inlineStr">
        <is>
          <t>عامل الكفاءة: خدمة أكبر عدد بأقل تكلفة</t>
        </is>
      </c>
    </row>
    <row r="9">
      <c r="A9" s="13" t="inlineStr">
        <is>
          <t>المجموع</t>
        </is>
      </c>
      <c r="B9" s="13" t="inlineStr">
        <is>
          <t>100%</t>
        </is>
      </c>
      <c r="C9" s="13" t="inlineStr">
        <is>
          <t>درجة الأولوية = مجموع الأوزان × التقييم (1-5)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2026-10-20T08:10:49Z</dcterms:created>
  <dcterms:modified xmlns:dcterms="http://purl.org/dc/terms/" xmlns:xsi="http://www.w3.org/2001/XMLSchema-instance" xsi:type="dcterms:W3CDTF">2026-10-20T08:10:49Z</dcterms:modified>
</cp:coreProperties>
</file>