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عطيات" sheetId="1" state="visible" r:id="rId1"/>
    <sheet xmlns:r="http://schemas.openxmlformats.org/officeDocument/2006/relationships" name="البنود والأسعار" sheetId="2" state="visible" r:id="rId2"/>
    <sheet xmlns:r="http://schemas.openxmlformats.org/officeDocument/2006/relationships" name="تقدير التكلفة" sheetId="3" state="visible" r:id="rId3"/>
  </sheets>
  <definedNames>
    <definedName name="_xlnm._FilterDatabase" localSheetId="1" hidden="1">'البنود والأسعار'!$A$3:$G$11</definedName>
    <definedName name="_xlnm._FilterDatabase" localSheetId="2" hidden="1">'تقدير التكلفة'!$A$3:$L$25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color rgb="00000000"/>
      <sz val="10"/>
    </font>
    <font>
      <name val="Arial"/>
      <b val="1"/>
      <color rgb="00FFFFFF"/>
      <sz val="14"/>
    </font>
    <font>
      <name val="Arial"/>
      <i val="1"/>
      <color rgb="00404040"/>
      <sz val="9"/>
    </font>
    <font>
      <name val="Arial"/>
      <sz val="10"/>
    </font>
    <font>
      <name val="Arial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FFFFFF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righ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 wrapText="1"/>
    </xf>
    <xf numFmtId="2" fontId="3" fillId="5" borderId="1" applyAlignment="1" pivotButton="0" quotePrefix="0" xfId="0">
      <alignment horizontal="center" vertical="center" wrapText="1"/>
    </xf>
    <xf numFmtId="9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center" vertical="center"/>
    </xf>
    <xf numFmtId="0" fontId="5" fillId="6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164" fontId="6" fillId="7" borderId="1" applyAlignment="1" pivotButton="0" quotePrefix="0" xfId="0">
      <alignment horizontal="center" vertical="center" wrapText="1"/>
    </xf>
    <xf numFmtId="4" fontId="6" fillId="0" borderId="1" applyAlignment="1" pivotButton="0" quotePrefix="0" xfId="0">
      <alignment horizontal="center" vertical="center" wrapText="1"/>
    </xf>
    <xf numFmtId="9" fontId="6" fillId="0" borderId="1" applyAlignment="1" pivotButton="0" quotePrefix="0" xfId="0">
      <alignment horizontal="center" vertical="center" wrapText="1"/>
    </xf>
    <xf numFmtId="4" fontId="6" fillId="7" borderId="1" applyAlignment="1" pivotButton="0" quotePrefix="0" xfId="0">
      <alignment horizontal="center" vertical="center" wrapText="1"/>
    </xf>
    <xf numFmtId="9" fontId="6" fillId="7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/>
    </xf>
    <xf numFmtId="4" fontId="7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rightToLeft="1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58" customWidth="1" min="3" max="3"/>
  </cols>
  <sheetData>
    <row r="1" ht="28" customHeight="1">
      <c r="A1" s="1" t="inlineStr">
        <is>
          <t>المعطيات الأساسية للتقدير</t>
        </is>
      </c>
    </row>
    <row r="3">
      <c r="A3" s="2" t="inlineStr">
        <is>
          <t>البند</t>
        </is>
      </c>
      <c r="B3" s="3" t="inlineStr">
        <is>
          <t>القيمة</t>
        </is>
      </c>
      <c r="C3" s="2" t="inlineStr">
        <is>
          <t>المصدر / الملاحظة</t>
        </is>
      </c>
    </row>
    <row r="4">
      <c r="A4" s="4" t="inlineStr">
        <is>
          <t>سعر العمود الواحد (عمود + كشاف LED + تركيب)</t>
        </is>
      </c>
      <c r="B4" s="5" t="n">
        <v>180</v>
      </c>
      <c r="C4" s="4" t="inlineStr">
        <is>
          <t>مدخلات المستخدم — مثال معتمد مبدئيًا، يُحدَّث بعقد فعلي</t>
        </is>
      </c>
    </row>
    <row r="5">
      <c r="A5" s="4" t="inlineStr">
        <is>
          <t>المسافة الافتراضية بين الأعمدة (م)</t>
        </is>
      </c>
      <c r="B5" s="5" t="n">
        <v>40</v>
      </c>
      <c r="C5" s="4" t="inlineStr">
        <is>
          <t>قيمة تصميمية مبدئية للطرق الفرعية؛ تُعدّل حسب تصنيف الطريق</t>
        </is>
      </c>
    </row>
    <row r="6">
      <c r="A6" s="4" t="inlineStr">
        <is>
          <t>هامش احتياطي للطوارئ (%)</t>
        </is>
      </c>
      <c r="B6" s="6" t="n">
        <v>0.1</v>
      </c>
      <c r="C6" s="4" t="inlineStr">
        <is>
          <t>نسبة افتراضية للمناقشة وليست معتمدة من البلدية</t>
        </is>
      </c>
    </row>
    <row r="7">
      <c r="A7" s="4" t="inlineStr">
        <is>
          <t>نسبة الدراسات والإشراف (%)</t>
        </is>
      </c>
      <c r="B7" s="6" t="n">
        <v>0.05</v>
      </c>
      <c r="C7" s="4" t="inlineStr">
        <is>
          <t>نسبة افتراضية للمناقشة وليست معتمدة من البلدية</t>
        </is>
      </c>
    </row>
    <row r="8">
      <c r="A8" s="4" t="inlineStr">
        <is>
          <t>العملة</t>
        </is>
      </c>
      <c r="B8" s="7" t="inlineStr">
        <is>
          <t>ريال عماني (ر.ع)</t>
        </is>
      </c>
      <c r="C8" s="4" t="inlineStr">
        <is>
          <t>—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6" customWidth="1" min="3" max="3"/>
    <col width="15" customWidth="1" min="4" max="4"/>
    <col width="20" customWidth="1" min="5" max="5"/>
    <col width="12" customWidth="1" min="6" max="6"/>
    <col width="32" customWidth="1" min="7" max="7"/>
  </cols>
  <sheetData>
    <row r="1" ht="30" customHeight="1">
      <c r="A1" s="8" t="inlineStr">
        <is>
          <t>بنود التكاليف وأسعار الوحدة</t>
        </is>
      </c>
    </row>
    <row r="2" ht="26" customHeight="1">
      <c r="A2" s="9" t="inlineStr">
        <is>
          <t>لا تُدخل سعرًا دون مستند (عرض سعر، عقد، أو تسعير البلدية). العمود الأخير يوضح المصدر والتاريخ.</t>
        </is>
      </c>
    </row>
    <row r="3" ht="38" customHeight="1">
      <c r="A3" s="3" t="inlineStr">
        <is>
          <t>م</t>
        </is>
      </c>
      <c r="B3" s="3" t="inlineStr">
        <is>
          <t>البند</t>
        </is>
      </c>
      <c r="C3" s="3" t="inlineStr">
        <is>
          <t>الوحدة</t>
        </is>
      </c>
      <c r="D3" s="3" t="inlineStr">
        <is>
          <t>سعر الوحدة (ر.ع)</t>
        </is>
      </c>
      <c r="E3" s="3" t="inlineStr">
        <is>
          <t>المصدر</t>
        </is>
      </c>
      <c r="F3" s="3" t="inlineStr">
        <is>
          <t>التاريخ</t>
        </is>
      </c>
      <c r="G3" s="3" t="inlineStr">
        <is>
          <t>ملاحظات</t>
        </is>
      </c>
    </row>
    <row r="4">
      <c r="A4" s="10" t="n">
        <v>1</v>
      </c>
      <c r="B4" s="10" t="inlineStr">
        <is>
          <t>عمود إنارة كامل (عمود مجلفن + كشاف LED + تركيب)</t>
        </is>
      </c>
      <c r="C4" s="10" t="inlineStr">
        <is>
          <t>عمود</t>
        </is>
      </c>
      <c r="D4" s="11" t="n">
        <v>180</v>
      </c>
      <c r="E4" s="10" t="inlineStr">
        <is>
          <t>مدخلات المستخدم</t>
        </is>
      </c>
      <c r="F4" s="10" t="inlineStr">
        <is>
          <t>2026-10-20</t>
        </is>
      </c>
      <c r="G4" s="10" t="inlineStr">
        <is>
          <t>المثال المعتمد مبدئيًا</t>
        </is>
      </c>
    </row>
    <row r="5">
      <c r="A5" s="12" t="n">
        <v>2</v>
      </c>
      <c r="B5" s="12" t="inlineStr">
        <is>
          <t>كابل تغذية أرضي (نحاس / ألمنيوم)</t>
        </is>
      </c>
      <c r="C5" s="12" t="inlineStr">
        <is>
          <t>متر طولي</t>
        </is>
      </c>
      <c r="D5" s="13" t="n"/>
      <c r="E5" s="12" t="inlineStr"/>
      <c r="F5" s="12" t="inlineStr"/>
      <c r="G5" s="12" t="inlineStr">
        <is>
          <t>يُسعَّر حسب المقطع ونوع الكابل</t>
        </is>
      </c>
    </row>
    <row r="6">
      <c r="A6" s="10" t="n">
        <v>3</v>
      </c>
      <c r="B6" s="10" t="inlineStr">
        <is>
          <t>أعمال حفر وتمديد</t>
        </is>
      </c>
      <c r="C6" s="10" t="inlineStr">
        <is>
          <t>متر طولي</t>
        </is>
      </c>
      <c r="D6" s="11" t="n"/>
      <c r="E6" s="10" t="inlineStr"/>
      <c r="F6" s="10" t="inlineStr"/>
      <c r="G6" s="10" t="inlineStr">
        <is>
          <t>يتأثر بنوع التربة والصخور</t>
        </is>
      </c>
    </row>
    <row r="7">
      <c r="A7" s="12" t="n">
        <v>4</v>
      </c>
      <c r="B7" s="12" t="inlineStr">
        <is>
          <t>لوحة توزيع إنارة</t>
        </is>
      </c>
      <c r="C7" s="12" t="inlineStr">
        <is>
          <t>عدد</t>
        </is>
      </c>
      <c r="D7" s="13" t="n"/>
      <c r="E7" s="12" t="inlineStr"/>
      <c r="F7" s="12" t="inlineStr"/>
      <c r="G7" s="12" t="inlineStr">
        <is>
          <t>حسب عدد الدوائر</t>
        </is>
      </c>
    </row>
    <row r="8">
      <c r="A8" s="10" t="n">
        <v>5</v>
      </c>
      <c r="B8" s="10" t="inlineStr">
        <is>
          <t>محول / مصدر تغذية</t>
        </is>
      </c>
      <c r="C8" s="10" t="inlineStr">
        <is>
          <t>عدد</t>
        </is>
      </c>
      <c r="D8" s="11" t="n"/>
      <c r="E8" s="10" t="inlineStr"/>
      <c r="F8" s="10" t="inlineStr"/>
      <c r="G8" s="10" t="inlineStr">
        <is>
          <t>إن لزم</t>
        </is>
      </c>
    </row>
    <row r="9">
      <c r="A9" s="12" t="n">
        <v>6</v>
      </c>
      <c r="B9" s="12" t="inlineStr">
        <is>
          <t>إعادة الوضع لما كان عليه (سفلتة/إنترلوك)</t>
        </is>
      </c>
      <c r="C9" s="12" t="inlineStr">
        <is>
          <t>متر مربع</t>
        </is>
      </c>
      <c r="D9" s="13" t="n"/>
      <c r="E9" s="12" t="inlineStr"/>
      <c r="F9" s="12" t="inlineStr"/>
      <c r="G9" s="12" t="inlineStr">
        <is>
          <t>—</t>
        </is>
      </c>
    </row>
    <row r="10">
      <c r="A10" s="10" t="n">
        <v>7</v>
      </c>
      <c r="B10" s="10" t="inlineStr">
        <is>
          <t>دراسة وتصميم وإشراف</t>
        </is>
      </c>
      <c r="C10" s="10" t="inlineStr">
        <is>
          <t>مقطوعة</t>
        </is>
      </c>
      <c r="D10" s="11" t="n"/>
      <c r="E10" s="10" t="inlineStr"/>
      <c r="F10" s="10" t="inlineStr"/>
      <c r="G10" s="10" t="inlineStr">
        <is>
          <t>—</t>
        </is>
      </c>
    </row>
    <row r="11">
      <c r="A11" s="12" t="n">
        <v>8</v>
      </c>
      <c r="B11" s="12" t="inlineStr">
        <is>
          <t>صيانة سنوية (تشغيل وصيانة)</t>
        </is>
      </c>
      <c r="C11" s="12" t="inlineStr">
        <is>
          <t>مقطوعة/سنة</t>
        </is>
      </c>
      <c r="D11" s="13" t="n"/>
      <c r="E11" s="12" t="inlineStr"/>
      <c r="F11" s="12" t="inlineStr"/>
      <c r="G11" s="12" t="inlineStr">
        <is>
          <t>يُفضّل كنسبة من قيمة الأصول</t>
        </is>
      </c>
    </row>
  </sheetData>
  <autoFilter ref="A3:G11"/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7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11" customWidth="1" min="3" max="3"/>
    <col width="13" customWidth="1" min="4" max="4"/>
    <col width="15" customWidth="1" min="5" max="5"/>
    <col width="14" customWidth="1" min="6" max="6"/>
    <col width="12" customWidth="1" min="7" max="7"/>
    <col width="12" customWidth="1" min="8" max="8"/>
    <col width="15" customWidth="1" min="9" max="9"/>
    <col width="10" customWidth="1" min="10" max="10"/>
    <col width="14" customWidth="1" min="11" max="11"/>
    <col width="18" customWidth="1" min="12" max="12"/>
  </cols>
  <sheetData>
    <row r="1" ht="30" customHeight="1">
      <c r="A1" s="8" t="inlineStr">
        <is>
          <t>تقدير التكلفة التقديرية حسب المنطقة</t>
        </is>
      </c>
    </row>
    <row r="2" ht="26" customHeight="1">
      <c r="A2" s="9" t="inlineStr">
        <is>
          <t>أدخل عدد الأعمدة فقط، وتُحسب بقية الأعمدة آليًا. تُعبأ خلايا الكوابل والحفر من ورقة «البنود والأسعار».</t>
        </is>
      </c>
    </row>
    <row r="3" ht="38" customHeight="1">
      <c r="A3" s="3" t="inlineStr">
        <is>
          <t>م</t>
        </is>
      </c>
      <c r="B3" s="3" t="inlineStr">
        <is>
          <t>المنطقة / الطريق</t>
        </is>
      </c>
      <c r="C3" s="3" t="inlineStr">
        <is>
          <t>عدد الأعمدة</t>
        </is>
      </c>
      <c r="D3" s="3" t="inlineStr">
        <is>
          <t>سعر العمود (ر.ع)</t>
        </is>
      </c>
      <c r="E3" s="3" t="inlineStr">
        <is>
          <t>تكلفة الأعمدة</t>
        </is>
      </c>
      <c r="F3" s="3" t="inlineStr">
        <is>
          <t>كوابل وتمديد</t>
        </is>
      </c>
      <c r="G3" s="3" t="inlineStr">
        <is>
          <t>حفر وردم</t>
        </is>
      </c>
      <c r="H3" s="3" t="inlineStr">
        <is>
          <t>بنود أخرى</t>
        </is>
      </c>
      <c r="I3" s="3" t="inlineStr">
        <is>
          <t>المجموع الفرعي</t>
        </is>
      </c>
      <c r="J3" s="3" t="inlineStr">
        <is>
          <t>احتياطي %</t>
        </is>
      </c>
      <c r="K3" s="3" t="inlineStr">
        <is>
          <t>قيمة الاحتياطي</t>
        </is>
      </c>
      <c r="L3" s="3" t="inlineStr">
        <is>
          <t>الإجمالي التقديري (ر.ع)</t>
        </is>
      </c>
    </row>
    <row r="4">
      <c r="A4" s="10" t="n">
        <v>1</v>
      </c>
      <c r="B4" s="10" t="inlineStr">
        <is>
          <t>مجز الصغرى</t>
        </is>
      </c>
      <c r="C4" s="10" t="n"/>
      <c r="D4" s="10">
        <f>المعطيات!$B$4</f>
        <v/>
      </c>
      <c r="E4" s="14">
        <f>IFERROR(C4*D4,"")</f>
        <v/>
      </c>
      <c r="F4" s="10" t="n"/>
      <c r="G4" s="10" t="n"/>
      <c r="H4" s="10" t="n"/>
      <c r="I4" s="14">
        <f>IFERROR(SUM(E4:H4),"")</f>
        <v/>
      </c>
      <c r="J4" s="15">
        <f>المعطيات!$B$6</f>
        <v/>
      </c>
      <c r="K4" s="14">
        <f>IFERROR(ROUND(I4*J4,3),"")</f>
        <v/>
      </c>
      <c r="L4" s="14">
        <f>IFERROR(I4+K4,"")</f>
        <v/>
      </c>
    </row>
    <row r="5">
      <c r="A5" s="12" t="n">
        <v>2</v>
      </c>
      <c r="B5" s="12" t="inlineStr">
        <is>
          <t>مجز الكبرى</t>
        </is>
      </c>
      <c r="C5" s="12" t="n"/>
      <c r="D5" s="12">
        <f>المعطيات!$B$4</f>
        <v/>
      </c>
      <c r="E5" s="16">
        <f>IFERROR(C5*D5,"")</f>
        <v/>
      </c>
      <c r="F5" s="12" t="n"/>
      <c r="G5" s="12" t="n"/>
      <c r="H5" s="12" t="n"/>
      <c r="I5" s="16">
        <f>IFERROR(SUM(E5:H5),"")</f>
        <v/>
      </c>
      <c r="J5" s="17">
        <f>المعطيات!$B$6</f>
        <v/>
      </c>
      <c r="K5" s="16">
        <f>IFERROR(ROUND(I5*J5,3),"")</f>
        <v/>
      </c>
      <c r="L5" s="16">
        <f>IFERROR(I5+K5,"")</f>
        <v/>
      </c>
    </row>
    <row r="6">
      <c r="A6" s="10" t="n">
        <v>3</v>
      </c>
      <c r="B6" s="10" t="inlineStr">
        <is>
          <t>الحويل</t>
        </is>
      </c>
      <c r="C6" s="10" t="n"/>
      <c r="D6" s="10">
        <f>المعطيات!$B$4</f>
        <v/>
      </c>
      <c r="E6" s="14">
        <f>IFERROR(C6*D6,"")</f>
        <v/>
      </c>
      <c r="F6" s="10" t="n"/>
      <c r="G6" s="10" t="n"/>
      <c r="H6" s="10" t="n"/>
      <c r="I6" s="14">
        <f>IFERROR(SUM(E6:H6),"")</f>
        <v/>
      </c>
      <c r="J6" s="15">
        <f>المعطيات!$B$6</f>
        <v/>
      </c>
      <c r="K6" s="14">
        <f>IFERROR(ROUND(I6*J6,3),"")</f>
        <v/>
      </c>
      <c r="L6" s="14">
        <f>IFERROR(I6+K6,"")</f>
        <v/>
      </c>
    </row>
    <row r="7">
      <c r="A7" s="12" t="n">
        <v>4</v>
      </c>
      <c r="B7" s="12" t="inlineStr">
        <is>
          <t>المرفة</t>
        </is>
      </c>
      <c r="C7" s="12" t="n"/>
      <c r="D7" s="12">
        <f>المعطيات!$B$4</f>
        <v/>
      </c>
      <c r="E7" s="16">
        <f>IFERROR(C7*D7,"")</f>
        <v/>
      </c>
      <c r="F7" s="12" t="n"/>
      <c r="G7" s="12" t="n"/>
      <c r="H7" s="12" t="n"/>
      <c r="I7" s="16">
        <f>IFERROR(SUM(E7:H7),"")</f>
        <v/>
      </c>
      <c r="J7" s="17">
        <f>المعطيات!$B$6</f>
        <v/>
      </c>
      <c r="K7" s="16">
        <f>IFERROR(ROUND(I7*J7,3),"")</f>
        <v/>
      </c>
      <c r="L7" s="16">
        <f>IFERROR(I7+K7,"")</f>
        <v/>
      </c>
    </row>
    <row r="8">
      <c r="A8" s="10" t="n">
        <v>5</v>
      </c>
      <c r="B8" s="10" t="inlineStr">
        <is>
          <t>الحديب</t>
        </is>
      </c>
      <c r="C8" s="10" t="n"/>
      <c r="D8" s="10">
        <f>المعطيات!$B$4</f>
        <v/>
      </c>
      <c r="E8" s="14">
        <f>IFERROR(C8*D8,"")</f>
        <v/>
      </c>
      <c r="F8" s="10" t="n"/>
      <c r="G8" s="10" t="n"/>
      <c r="H8" s="10" t="n"/>
      <c r="I8" s="14">
        <f>IFERROR(SUM(E8:H8),"")</f>
        <v/>
      </c>
      <c r="J8" s="15">
        <f>المعطيات!$B$6</f>
        <v/>
      </c>
      <c r="K8" s="14">
        <f>IFERROR(ROUND(I8*J8,3),"")</f>
        <v/>
      </c>
      <c r="L8" s="14">
        <f>IFERROR(I8+K8,"")</f>
        <v/>
      </c>
    </row>
    <row r="9">
      <c r="A9" s="12" t="n">
        <v>6</v>
      </c>
      <c r="B9" s="12" t="inlineStr">
        <is>
          <t>الجويسة</t>
        </is>
      </c>
      <c r="C9" s="12" t="n"/>
      <c r="D9" s="12">
        <f>المعطيات!$B$4</f>
        <v/>
      </c>
      <c r="E9" s="16">
        <f>IFERROR(C9*D9,"")</f>
        <v/>
      </c>
      <c r="F9" s="12" t="n"/>
      <c r="G9" s="12" t="n"/>
      <c r="H9" s="12" t="n"/>
      <c r="I9" s="16">
        <f>IFERROR(SUM(E9:H9),"")</f>
        <v/>
      </c>
      <c r="J9" s="17">
        <f>المعطيات!$B$6</f>
        <v/>
      </c>
      <c r="K9" s="16">
        <f>IFERROR(ROUND(I9*J9,3),"")</f>
        <v/>
      </c>
      <c r="L9" s="16">
        <f>IFERROR(I9+K9,"")</f>
        <v/>
      </c>
    </row>
    <row r="10">
      <c r="A10" s="10" t="n">
        <v>7</v>
      </c>
      <c r="B10" s="10" t="inlineStr">
        <is>
          <t>الديل</t>
        </is>
      </c>
      <c r="C10" s="10" t="n"/>
      <c r="D10" s="10">
        <f>المعطيات!$B$4</f>
        <v/>
      </c>
      <c r="E10" s="14">
        <f>IFERROR(C10*D10,"")</f>
        <v/>
      </c>
      <c r="F10" s="10" t="n"/>
      <c r="G10" s="10" t="n"/>
      <c r="H10" s="10" t="n"/>
      <c r="I10" s="14">
        <f>IFERROR(SUM(E10:H10),"")</f>
        <v/>
      </c>
      <c r="J10" s="15">
        <f>المعطيات!$B$6</f>
        <v/>
      </c>
      <c r="K10" s="14">
        <f>IFERROR(ROUND(I10*J10,3),"")</f>
        <v/>
      </c>
      <c r="L10" s="14">
        <f>IFERROR(I10+K10,"")</f>
        <v/>
      </c>
    </row>
    <row r="11">
      <c r="A11" s="12" t="n">
        <v>8</v>
      </c>
      <c r="B11" s="12" t="inlineStr">
        <is>
          <t>حفيت</t>
        </is>
      </c>
      <c r="C11" s="12" t="n"/>
      <c r="D11" s="12">
        <f>المعطيات!$B$4</f>
        <v/>
      </c>
      <c r="E11" s="16">
        <f>IFERROR(C11*D11,"")</f>
        <v/>
      </c>
      <c r="F11" s="12" t="n"/>
      <c r="G11" s="12" t="n"/>
      <c r="H11" s="12" t="n"/>
      <c r="I11" s="16">
        <f>IFERROR(SUM(E11:H11),"")</f>
        <v/>
      </c>
      <c r="J11" s="17">
        <f>المعطيات!$B$6</f>
        <v/>
      </c>
      <c r="K11" s="16">
        <f>IFERROR(ROUND(I11*J11,3),"")</f>
        <v/>
      </c>
      <c r="L11" s="16">
        <f>IFERROR(I11+K11,"")</f>
        <v/>
      </c>
    </row>
    <row r="12">
      <c r="A12" s="10" t="n">
        <v>9</v>
      </c>
      <c r="B12" s="10" t="inlineStr">
        <is>
          <t>خور الملح</t>
        </is>
      </c>
      <c r="C12" s="10" t="n"/>
      <c r="D12" s="10">
        <f>المعطيات!$B$4</f>
        <v/>
      </c>
      <c r="E12" s="14">
        <f>IFERROR(C12*D12,"")</f>
        <v/>
      </c>
      <c r="F12" s="10" t="n"/>
      <c r="G12" s="10" t="n"/>
      <c r="H12" s="10" t="n"/>
      <c r="I12" s="14">
        <f>IFERROR(SUM(E12:H12),"")</f>
        <v/>
      </c>
      <c r="J12" s="15">
        <f>المعطيات!$B$6</f>
        <v/>
      </c>
      <c r="K12" s="14">
        <f>IFERROR(ROUND(I12*J12,3),"")</f>
        <v/>
      </c>
      <c r="L12" s="14">
        <f>IFERROR(I12+K12,"")</f>
        <v/>
      </c>
    </row>
    <row r="13">
      <c r="A13" s="12" t="n">
        <v>10</v>
      </c>
      <c r="B13" s="12" t="inlineStr">
        <is>
          <t>خور الحمام</t>
        </is>
      </c>
      <c r="C13" s="12" t="n"/>
      <c r="D13" s="12">
        <f>المعطيات!$B$4</f>
        <v/>
      </c>
      <c r="E13" s="16">
        <f>IFERROR(C13*D13,"")</f>
        <v/>
      </c>
      <c r="F13" s="12" t="n"/>
      <c r="G13" s="12" t="n"/>
      <c r="H13" s="12" t="n"/>
      <c r="I13" s="16">
        <f>IFERROR(SUM(E13:H13),"")</f>
        <v/>
      </c>
      <c r="J13" s="17">
        <f>المعطيات!$B$6</f>
        <v/>
      </c>
      <c r="K13" s="16">
        <f>IFERROR(ROUND(I13*J13,3),"")</f>
        <v/>
      </c>
      <c r="L13" s="16">
        <f>IFERROR(I13+K13,"")</f>
        <v/>
      </c>
    </row>
    <row r="14">
      <c r="A14" s="10" t="n">
        <v>11</v>
      </c>
      <c r="B14" s="10" t="inlineStr">
        <is>
          <t>خور الشيادي</t>
        </is>
      </c>
      <c r="C14" s="10" t="n"/>
      <c r="D14" s="10">
        <f>المعطيات!$B$4</f>
        <v/>
      </c>
      <c r="E14" s="14">
        <f>IFERROR(C14*D14,"")</f>
        <v/>
      </c>
      <c r="F14" s="10" t="n"/>
      <c r="G14" s="10" t="n"/>
      <c r="H14" s="10" t="n"/>
      <c r="I14" s="14">
        <f>IFERROR(SUM(E14:H14),"")</f>
        <v/>
      </c>
      <c r="J14" s="15">
        <f>المعطيات!$B$6</f>
        <v/>
      </c>
      <c r="K14" s="14">
        <f>IFERROR(ROUND(I14*J14,3),"")</f>
        <v/>
      </c>
      <c r="L14" s="14">
        <f>IFERROR(I14+K14,"")</f>
        <v/>
      </c>
    </row>
    <row r="15">
      <c r="A15" s="12" t="n">
        <v>12</v>
      </c>
      <c r="B15" s="12" t="inlineStr">
        <is>
          <t>حلة السوق</t>
        </is>
      </c>
      <c r="C15" s="12" t="n"/>
      <c r="D15" s="12">
        <f>المعطيات!$B$4</f>
        <v/>
      </c>
      <c r="E15" s="16">
        <f>IFERROR(C15*D15,"")</f>
        <v/>
      </c>
      <c r="F15" s="12" t="n"/>
      <c r="G15" s="12" t="n"/>
      <c r="H15" s="12" t="n"/>
      <c r="I15" s="16">
        <f>IFERROR(SUM(E15:H15),"")</f>
        <v/>
      </c>
      <c r="J15" s="17">
        <f>المعطيات!$B$6</f>
        <v/>
      </c>
      <c r="K15" s="16">
        <f>IFERROR(ROUND(I15*J15,3),"")</f>
        <v/>
      </c>
      <c r="L15" s="16">
        <f>IFERROR(I15+K15,"")</f>
        <v/>
      </c>
    </row>
    <row r="16">
      <c r="A16" s="10" t="n">
        <v>13</v>
      </c>
      <c r="B16" s="10" t="inlineStr">
        <is>
          <t>وادي بني عمر</t>
        </is>
      </c>
      <c r="C16" s="10" t="n"/>
      <c r="D16" s="10">
        <f>المعطيات!$B$4</f>
        <v/>
      </c>
      <c r="E16" s="14">
        <f>IFERROR(C16*D16,"")</f>
        <v/>
      </c>
      <c r="F16" s="10" t="n"/>
      <c r="G16" s="10" t="n"/>
      <c r="H16" s="10" t="n"/>
      <c r="I16" s="14">
        <f>IFERROR(SUM(E16:H16),"")</f>
        <v/>
      </c>
      <c r="J16" s="15">
        <f>المعطيات!$B$6</f>
        <v/>
      </c>
      <c r="K16" s="14">
        <f>IFERROR(ROUND(I16*J16,3),"")</f>
        <v/>
      </c>
      <c r="L16" s="14">
        <f>IFERROR(I16+K16,"")</f>
        <v/>
      </c>
    </row>
    <row r="17">
      <c r="A17" s="12" t="n">
        <v>14</v>
      </c>
      <c r="B17" s="12" t="inlineStr">
        <is>
          <t>الصرمي</t>
        </is>
      </c>
      <c r="C17" s="12" t="n"/>
      <c r="D17" s="12">
        <f>المعطيات!$B$4</f>
        <v/>
      </c>
      <c r="E17" s="16">
        <f>IFERROR(C17*D17,"")</f>
        <v/>
      </c>
      <c r="F17" s="12" t="n"/>
      <c r="G17" s="12" t="n"/>
      <c r="H17" s="12" t="n"/>
      <c r="I17" s="16">
        <f>IFERROR(SUM(E17:H17),"")</f>
        <v/>
      </c>
      <c r="J17" s="17">
        <f>المعطيات!$B$6</f>
        <v/>
      </c>
      <c r="K17" s="16">
        <f>IFERROR(ROUND(I17*J17,3),"")</f>
        <v/>
      </c>
      <c r="L17" s="16">
        <f>IFERROR(I17+K17,"")</f>
        <v/>
      </c>
    </row>
    <row r="18">
      <c r="A18" s="10" t="n">
        <v>15</v>
      </c>
      <c r="B18" s="10" t="inlineStr">
        <is>
          <t>شافان</t>
        </is>
      </c>
      <c r="C18" s="10" t="n"/>
      <c r="D18" s="10">
        <f>المعطيات!$B$4</f>
        <v/>
      </c>
      <c r="E18" s="14">
        <f>IFERROR(C18*D18,"")</f>
        <v/>
      </c>
      <c r="F18" s="10" t="n"/>
      <c r="G18" s="10" t="n"/>
      <c r="H18" s="10" t="n"/>
      <c r="I18" s="14">
        <f>IFERROR(SUM(E18:H18),"")</f>
        <v/>
      </c>
      <c r="J18" s="15">
        <f>المعطيات!$B$6</f>
        <v/>
      </c>
      <c r="K18" s="14">
        <f>IFERROR(ROUND(I18*J18,3),"")</f>
        <v/>
      </c>
      <c r="L18" s="14">
        <f>IFERROR(I18+K18,"")</f>
        <v/>
      </c>
    </row>
    <row r="19">
      <c r="A19" s="12" t="n">
        <v>16</v>
      </c>
      <c r="B19" s="12" t="inlineStr">
        <is>
          <t>المحموم</t>
        </is>
      </c>
      <c r="C19" s="12" t="n"/>
      <c r="D19" s="12">
        <f>المعطيات!$B$4</f>
        <v/>
      </c>
      <c r="E19" s="16">
        <f>IFERROR(C19*D19,"")</f>
        <v/>
      </c>
      <c r="F19" s="12" t="n"/>
      <c r="G19" s="12" t="n"/>
      <c r="H19" s="12" t="n"/>
      <c r="I19" s="16">
        <f>IFERROR(SUM(E19:H19),"")</f>
        <v/>
      </c>
      <c r="J19" s="17">
        <f>المعطيات!$B$6</f>
        <v/>
      </c>
      <c r="K19" s="16">
        <f>IFERROR(ROUND(I19*J19,3),"")</f>
        <v/>
      </c>
      <c r="L19" s="16">
        <f>IFERROR(I19+K19,"")</f>
        <v/>
      </c>
    </row>
    <row r="20">
      <c r="A20" s="10" t="n">
        <v>17</v>
      </c>
      <c r="B20" s="10" t="inlineStr">
        <is>
          <t>الروضة</t>
        </is>
      </c>
      <c r="C20" s="10" t="n"/>
      <c r="D20" s="10">
        <f>المعطيات!$B$4</f>
        <v/>
      </c>
      <c r="E20" s="14">
        <f>IFERROR(C20*D20,"")</f>
        <v/>
      </c>
      <c r="F20" s="10" t="n"/>
      <c r="G20" s="10" t="n"/>
      <c r="H20" s="10" t="n"/>
      <c r="I20" s="14">
        <f>IFERROR(SUM(E20:H20),"")</f>
        <v/>
      </c>
      <c r="J20" s="15">
        <f>المعطيات!$B$6</f>
        <v/>
      </c>
      <c r="K20" s="14">
        <f>IFERROR(ROUND(I20*J20,3),"")</f>
        <v/>
      </c>
      <c r="L20" s="14">
        <f>IFERROR(I20+K20,"")</f>
        <v/>
      </c>
    </row>
    <row r="21">
      <c r="A21" s="12" t="n">
        <v>18</v>
      </c>
      <c r="B21" s="12" t="inlineStr">
        <is>
          <t>المهاب</t>
        </is>
      </c>
      <c r="C21" s="12" t="n"/>
      <c r="D21" s="12">
        <f>المعطيات!$B$4</f>
        <v/>
      </c>
      <c r="E21" s="16">
        <f>IFERROR(C21*D21,"")</f>
        <v/>
      </c>
      <c r="F21" s="12" t="n"/>
      <c r="G21" s="12" t="n"/>
      <c r="H21" s="12" t="n"/>
      <c r="I21" s="16">
        <f>IFERROR(SUM(E21:H21),"")</f>
        <v/>
      </c>
      <c r="J21" s="17">
        <f>المعطيات!$B$6</f>
        <v/>
      </c>
      <c r="K21" s="16">
        <f>IFERROR(ROUND(I21*J21,3),"")</f>
        <v/>
      </c>
      <c r="L21" s="16">
        <f>IFERROR(I21+K21,"")</f>
        <v/>
      </c>
    </row>
    <row r="22">
      <c r="A22" s="10" t="n">
        <v>19</v>
      </c>
      <c r="B22" s="10" t="inlineStr">
        <is>
          <t>شيدة</t>
        </is>
      </c>
      <c r="C22" s="10" t="n"/>
      <c r="D22" s="10">
        <f>المعطيات!$B$4</f>
        <v/>
      </c>
      <c r="E22" s="14">
        <f>IFERROR(C22*D22,"")</f>
        <v/>
      </c>
      <c r="F22" s="10" t="n"/>
      <c r="G22" s="10" t="n"/>
      <c r="H22" s="10" t="n"/>
      <c r="I22" s="14">
        <f>IFERROR(SUM(E22:H22),"")</f>
        <v/>
      </c>
      <c r="J22" s="15">
        <f>المعطيات!$B$6</f>
        <v/>
      </c>
      <c r="K22" s="14">
        <f>IFERROR(ROUND(I22*J22,3),"")</f>
        <v/>
      </c>
      <c r="L22" s="14">
        <f>IFERROR(I22+K22,"")</f>
        <v/>
      </c>
    </row>
    <row r="23">
      <c r="A23" s="12" t="n">
        <v>20</v>
      </c>
      <c r="B23" s="12" t="inlineStr">
        <is>
          <t>الفليج</t>
        </is>
      </c>
      <c r="C23" s="12" t="n"/>
      <c r="D23" s="12">
        <f>المعطيات!$B$4</f>
        <v/>
      </c>
      <c r="E23" s="16">
        <f>IFERROR(C23*D23,"")</f>
        <v/>
      </c>
      <c r="F23" s="12" t="n"/>
      <c r="G23" s="12" t="n"/>
      <c r="H23" s="12" t="n"/>
      <c r="I23" s="16">
        <f>IFERROR(SUM(E23:H23),"")</f>
        <v/>
      </c>
      <c r="J23" s="17">
        <f>المعطيات!$B$6</f>
        <v/>
      </c>
      <c r="K23" s="16">
        <f>IFERROR(ROUND(I23*J23,3),"")</f>
        <v/>
      </c>
      <c r="L23" s="16">
        <f>IFERROR(I23+K23,"")</f>
        <v/>
      </c>
    </row>
    <row r="24">
      <c r="A24" s="10" t="n">
        <v>21</v>
      </c>
      <c r="B24" s="10" t="n"/>
      <c r="C24" s="10" t="n"/>
      <c r="D24" s="10">
        <f>المعطيات!$B$4</f>
        <v/>
      </c>
      <c r="E24" s="14">
        <f>IFERROR(C24*D24,"")</f>
        <v/>
      </c>
      <c r="F24" s="10" t="n"/>
      <c r="G24" s="10" t="n"/>
      <c r="H24" s="10" t="n"/>
      <c r="I24" s="14">
        <f>IFERROR(SUM(E24:H24),"")</f>
        <v/>
      </c>
      <c r="J24" s="15">
        <f>المعطيات!$B$6</f>
        <v/>
      </c>
      <c r="K24" s="14">
        <f>IFERROR(ROUND(I24*J24,3),"")</f>
        <v/>
      </c>
      <c r="L24" s="14">
        <f>IFERROR(I24+K24,"")</f>
        <v/>
      </c>
    </row>
    <row r="25">
      <c r="A25" s="12" t="n">
        <v>22</v>
      </c>
      <c r="B25" s="12" t="n"/>
      <c r="C25" s="12" t="n"/>
      <c r="D25" s="12">
        <f>المعطيات!$B$4</f>
        <v/>
      </c>
      <c r="E25" s="16">
        <f>IFERROR(C25*D25,"")</f>
        <v/>
      </c>
      <c r="F25" s="12" t="n"/>
      <c r="G25" s="12" t="n"/>
      <c r="H25" s="12" t="n"/>
      <c r="I25" s="16">
        <f>IFERROR(SUM(E25:H25),"")</f>
        <v/>
      </c>
      <c r="J25" s="17">
        <f>المعطيات!$B$6</f>
        <v/>
      </c>
      <c r="K25" s="16">
        <f>IFERROR(ROUND(I25*J25,3),"")</f>
        <v/>
      </c>
      <c r="L25" s="16">
        <f>IFERROR(I25+K25,"")</f>
        <v/>
      </c>
    </row>
    <row r="27">
      <c r="A27" s="18" t="inlineStr">
        <is>
          <t>الإجمالي</t>
        </is>
      </c>
      <c r="B27" s="18" t="n"/>
      <c r="C27" s="18" t="n"/>
      <c r="D27" s="18" t="n"/>
      <c r="E27" s="19">
        <f>SUM(E4:E25)</f>
        <v/>
      </c>
      <c r="F27" s="18" t="n"/>
      <c r="G27" s="18" t="n"/>
      <c r="H27" s="18" t="n"/>
      <c r="I27" s="19">
        <f>SUM(I4:I25)</f>
        <v/>
      </c>
      <c r="J27" s="18" t="n"/>
      <c r="K27" s="18" t="n"/>
      <c r="L27" s="19">
        <f>SUM(L4:L25)</f>
        <v/>
      </c>
    </row>
  </sheetData>
  <autoFilter ref="A3:L25"/>
  <mergeCells count="3">
    <mergeCell ref="A2:L2"/>
    <mergeCell ref="A27:D27"/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2026-10-20T08:14:14Z</dcterms:created>
  <dcterms:modified xmlns:dcterms="http://purl.org/dc/terms/" xmlns:xsi="http://www.w3.org/2001/XMLSchema-instance" xsi:type="dcterms:W3CDTF">2026-10-20T08:14:14Z</dcterms:modified>
</cp:coreProperties>
</file>